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<sst xmlns="http://schemas.openxmlformats.org/spreadsheetml/2006/main" count="403" uniqueCount="121">
  <si>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</si>
  <si>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</si>
  <si>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</si>
  <si>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</si>
  <si>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</si>
  <si>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</si>
  <si>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</si>
  <si>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</si>
  <si>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</si>
  <si>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</si>
  <si>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</si>
  <si>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</si>
  <si>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</si>
  <si>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</si>
  <si>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</si>
  <si>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</si>
  <si>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</si>
  <si>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</si>
  <si>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</si>
  <si>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</si>
  <si>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</si>
  <si>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</si>
  <si>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</si>
  <si>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</si>
  <si>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</si>
  <si>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</si>
  <si>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</si>
  <si>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</si>
  <si>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</si>
  <si>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</si>
  <si>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</si>
  <si>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</si>
  <si>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</si>
  <si>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</si>
  <si>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</si>
  <si>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</si>
  <si>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</si>
  <si>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</si>
  <si>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</si>
  <si>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</si>
  <si>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</si>
  <si>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</si>
  <si>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</si>
  <si>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</si>
  <si>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</si>
  <si>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</si>
  <si>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</si>
  <si>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</si>
  <si>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</si>
  <si>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</si>
  <si>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</si>
  <si>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</si>
  <si>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</si>
  <si>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</si>
  <si>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</si>
  <si>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</si>
  <si>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</si>
  <si>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</si>
  <si>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</si>
  <si>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</si>
  <si>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</si>
  <si>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</si>
  <si>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</si>
  <si>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</si>
  <si>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</si>
  <si>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</si>
  <si>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</si>
  <si>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</si>
  <si>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</si>
  <si>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</si>
  <si>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</si>
  <si>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</si>
  <si>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</si>
  <si>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</si>
  <si>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</si>
  <si>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</si>
  <si>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</si>
  <si>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</si>
  <si>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</si>
  <si>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</si>
  <si>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</si>
  <si>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</si>
  <si>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</si>
  <si>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</si>
  <si>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</si>
  <si>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</si>
  <si>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</si>
  <si>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</si>
  <si>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</si>
  <si>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</si>
  <si>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</si>
  <si>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</si>
  <si>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</si>
  <si>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</si>
  <si>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</si>
  <si>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</si>
  <si>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</si>
  <si>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</si>
  <si>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</si>
  <si>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</si>
  <si>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</si>
  <si>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</si>
  <si>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</si>
  <si>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</si>
  <si>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</si>
  <si>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</si>
  <si>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</si>
  <si>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</si>
  <si>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</si>
  <si>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</si>
  <si>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</si>
  <si>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</si>
  <si>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</si>
  <si>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</si>
  <si>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</si>
  <si>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</si>
  <si>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25.11.2014 р.</t>
  </si>
  <si>
    <r>
      <t xml:space="preserve">станом на 25.11.2014р.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</si>
  <si>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</si>
  <si>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25.11.2014</t>
    </r>
    <r>
      <rPr>
        <sz val="10"/>
        <rFont val="Times New Roman"/>
        <family val="1"/>
      </rPr>
      <t xml:space="preserve"> (тис.грн.)</t>
    </r>
  </si>
  <si>
    <t>Зміни до розпису станом на 25.11.2014р.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</si>
</sst>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5211082"/>
        <c:axId val="50873155"/>
      </c:lineChart>
      <c:catAx>
        <c:axId val="452110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73155"/>
        <c:crosses val="autoZero"/>
        <c:auto val="0"/>
        <c:lblOffset val="100"/>
        <c:tickLblSkip val="1"/>
        <c:noMultiLvlLbl val="0"/>
      </c:catAx>
      <c:valAx>
        <c:axId val="5087315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21108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6006040"/>
        <c:axId val="2534201"/>
      </c:lineChart>
      <c:catAx>
        <c:axId val="260060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4201"/>
        <c:crosses val="autoZero"/>
        <c:auto val="0"/>
        <c:lblOffset val="100"/>
        <c:tickLblSkip val="1"/>
        <c:noMultiLvlLbl val="0"/>
      </c:catAx>
      <c:valAx>
        <c:axId val="253420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0060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32944614"/>
        <c:axId val="25626799"/>
      </c:lineChart>
      <c:catAx>
        <c:axId val="329446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26799"/>
        <c:crosses val="autoZero"/>
        <c:auto val="0"/>
        <c:lblOffset val="100"/>
        <c:tickLblSkip val="1"/>
        <c:noMultiLvlLbl val="0"/>
      </c:catAx>
      <c:valAx>
        <c:axId val="2562679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446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25.11.2014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4712932"/>
        <c:axId val="35961749"/>
      </c:bar3DChart>
      <c:catAx>
        <c:axId val="6471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5961749"/>
        <c:crosses val="autoZero"/>
        <c:auto val="1"/>
        <c:lblOffset val="100"/>
        <c:tickLblSkip val="1"/>
        <c:noMultiLvlLbl val="0"/>
      </c:catAx>
      <c:valAx>
        <c:axId val="35961749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12932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4849554"/>
        <c:axId val="37737835"/>
      </c:barChart>
      <c:catAx>
        <c:axId val="6484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37835"/>
        <c:crosses val="autoZero"/>
        <c:auto val="1"/>
        <c:lblOffset val="100"/>
        <c:tickLblSkip val="1"/>
        <c:noMultiLvlLbl val="0"/>
      </c:catAx>
      <c:valAx>
        <c:axId val="37737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49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0829808"/>
        <c:axId val="2352049"/>
      </c:barChart>
      <c:catAx>
        <c:axId val="20829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2049"/>
        <c:crosses val="autoZero"/>
        <c:auto val="1"/>
        <c:lblOffset val="100"/>
        <c:tickLblSkip val="1"/>
        <c:noMultiLvlLbl val="0"/>
      </c:catAx>
      <c:valAx>
        <c:axId val="2352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29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0576638"/>
        <c:axId val="61951975"/>
      </c:barChart>
      <c:catAx>
        <c:axId val="3057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1975"/>
        <c:crosses val="autoZero"/>
        <c:auto val="1"/>
        <c:lblOffset val="100"/>
        <c:tickLblSkip val="1"/>
        <c:noMultiLvlLbl val="0"/>
      </c:catAx>
      <c:valAx>
        <c:axId val="61951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76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371240"/>
        <c:axId val="7628617"/>
      </c:lineChart>
      <c:catAx>
        <c:axId val="573712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28617"/>
        <c:crosses val="autoZero"/>
        <c:auto val="0"/>
        <c:lblOffset val="100"/>
        <c:tickLblSkip val="1"/>
        <c:noMultiLvlLbl val="0"/>
      </c:catAx>
      <c:valAx>
        <c:axId val="762861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712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063158"/>
        <c:axId val="14167871"/>
      </c:lineChart>
      <c:catAx>
        <c:axId val="320631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67871"/>
        <c:crosses val="autoZero"/>
        <c:auto val="0"/>
        <c:lblOffset val="100"/>
        <c:tickLblSkip val="1"/>
        <c:noMultiLvlLbl val="0"/>
      </c:catAx>
      <c:valAx>
        <c:axId val="1416787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0631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9964596"/>
        <c:axId val="45559973"/>
      </c:lineChart>
      <c:catAx>
        <c:axId val="499645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59973"/>
        <c:crosses val="autoZero"/>
        <c:auto val="0"/>
        <c:lblOffset val="100"/>
        <c:tickLblSkip val="1"/>
        <c:noMultiLvlLbl val="0"/>
      </c:catAx>
      <c:valAx>
        <c:axId val="4555997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9645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5408738"/>
        <c:axId val="49224955"/>
      </c:lineChart>
      <c:catAx>
        <c:axId val="554087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24955"/>
        <c:crosses val="autoZero"/>
        <c:auto val="0"/>
        <c:lblOffset val="100"/>
        <c:tickLblSkip val="1"/>
        <c:noMultiLvlLbl val="0"/>
      </c:catAx>
      <c:valAx>
        <c:axId val="4922495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087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5944640"/>
        <c:axId val="64627137"/>
      </c:lineChart>
      <c:catAx>
        <c:axId val="359446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27137"/>
        <c:crosses val="autoZero"/>
        <c:auto val="0"/>
        <c:lblOffset val="100"/>
        <c:tickLblSkip val="1"/>
        <c:noMultiLvlLbl val="0"/>
      </c:catAx>
      <c:valAx>
        <c:axId val="6462713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446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4846414"/>
        <c:axId val="50350199"/>
      </c:lineChart>
      <c:catAx>
        <c:axId val="348464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50199"/>
        <c:crosses val="autoZero"/>
        <c:auto val="0"/>
        <c:lblOffset val="100"/>
        <c:tickLblSkip val="1"/>
        <c:noMultiLvlLbl val="0"/>
      </c:catAx>
      <c:valAx>
        <c:axId val="5035019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8464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0572812"/>
        <c:axId val="53466781"/>
      </c:lineChart>
      <c:catAx>
        <c:axId val="505728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66781"/>
        <c:crosses val="autoZero"/>
        <c:auto val="0"/>
        <c:lblOffset val="100"/>
        <c:tickLblSkip val="1"/>
        <c:noMultiLvlLbl val="0"/>
      </c:catAx>
      <c:valAx>
        <c:axId val="5346678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5728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23979514"/>
        <c:axId val="43298227"/>
      </c:lineChart>
      <c:catAx>
        <c:axId val="239795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98227"/>
        <c:crosses val="autoZero"/>
        <c:auto val="0"/>
        <c:lblOffset val="100"/>
        <c:tickLblSkip val="1"/>
        <c:noMultiLvlLbl val="0"/>
      </c:catAx>
      <c:valAx>
        <c:axId val="4329822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9795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428 723,3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- 12 684,8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-17 841,9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62</v>
      </c>
      <c r="O1" s="132"/>
      <c r="P1" s="132"/>
      <c r="Q1" s="132"/>
      <c r="R1" s="132"/>
      <c r="S1" s="133"/>
    </row>
    <row r="2" spans="1:19" ht="16.5" thickBot="1">
      <c r="A2" s="134" t="s">
        <v>63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64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7">
        <f>'[1]січень '!$D$142</f>
        <v>111410.62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109</v>
      </c>
      <c r="O1" s="132"/>
      <c r="P1" s="132"/>
      <c r="Q1" s="132"/>
      <c r="R1" s="132"/>
      <c r="S1" s="133"/>
    </row>
    <row r="2" spans="1:19" ht="16.5" thickBot="1">
      <c r="A2" s="134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41944</v>
      </c>
      <c r="O32" s="127">
        <f>'[1]жовтень'!$D$143</f>
        <v>116647.51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41944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114</v>
      </c>
      <c r="O1" s="132"/>
      <c r="P1" s="132"/>
      <c r="Q1" s="132"/>
      <c r="R1" s="132"/>
      <c r="S1" s="133"/>
    </row>
    <row r="2" spans="1:19" ht="16.5" thickBot="1">
      <c r="A2" s="134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117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AVERAGE(J4:J19)</f>
        <v>1822.06625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1822.1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1822.1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1822.1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1822.1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1822.1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1822.1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1822.1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1822.1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1822.1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1822.1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1822.1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1822.1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1822.1</v>
      </c>
      <c r="N17" s="47">
        <v>2.1</v>
      </c>
      <c r="O17" s="53">
        <v>0</v>
      </c>
      <c r="P17" s="54">
        <v>318.5</v>
      </c>
      <c r="Q17" s="49">
        <v>0</v>
      </c>
      <c r="R17" s="46">
        <v>0.24</v>
      </c>
      <c r="S17" s="35">
        <f t="shared" si="2"/>
        <v>320.84000000000003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1822.1</v>
      </c>
      <c r="N18" s="47">
        <v>0</v>
      </c>
      <c r="O18" s="53">
        <v>0</v>
      </c>
      <c r="P18" s="54">
        <v>115.7</v>
      </c>
      <c r="Q18" s="49">
        <v>0</v>
      </c>
      <c r="R18" s="46">
        <v>0.24</v>
      </c>
      <c r="S18" s="35">
        <f>N18+O18+Q18+P18+R18</f>
        <v>115.94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1822.1</v>
      </c>
      <c r="N19" s="47">
        <v>0</v>
      </c>
      <c r="O19" s="53">
        <v>0</v>
      </c>
      <c r="P19" s="54">
        <v>72.24</v>
      </c>
      <c r="Q19" s="49">
        <v>0</v>
      </c>
      <c r="R19" s="46">
        <v>0.24</v>
      </c>
      <c r="S19" s="35">
        <f>N19+O19+Q19+P19+R19</f>
        <v>72.47999999999999</v>
      </c>
    </row>
    <row r="20" spans="1:19" ht="12.75">
      <c r="A20" s="13">
        <v>41968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1822.1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1822.1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1822.1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1822.1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25720.340000000004</v>
      </c>
      <c r="C24" s="43">
        <f t="shared" si="3"/>
        <v>2046.8</v>
      </c>
      <c r="D24" s="43">
        <f t="shared" si="3"/>
        <v>-251.2</v>
      </c>
      <c r="E24" s="14">
        <f t="shared" si="3"/>
        <v>98.8</v>
      </c>
      <c r="F24" s="14">
        <f t="shared" si="3"/>
        <v>484.7</v>
      </c>
      <c r="G24" s="14">
        <f t="shared" si="3"/>
        <v>636.8000000000001</v>
      </c>
      <c r="H24" s="14">
        <f t="shared" si="3"/>
        <v>259.99999999999994</v>
      </c>
      <c r="I24" s="43">
        <f t="shared" si="3"/>
        <v>156.81999999999954</v>
      </c>
      <c r="J24" s="43">
        <f t="shared" si="3"/>
        <v>29153.06</v>
      </c>
      <c r="K24" s="43">
        <f t="shared" si="3"/>
        <v>39145</v>
      </c>
      <c r="L24" s="15">
        <f t="shared" si="1"/>
        <v>0.7447454336441436</v>
      </c>
      <c r="M24" s="2"/>
      <c r="N24" s="107">
        <f aca="true" t="shared" si="4" ref="N24:S24">SUM(N4:N23)</f>
        <v>1035.7</v>
      </c>
      <c r="O24" s="107">
        <f t="shared" si="4"/>
        <v>0</v>
      </c>
      <c r="P24" s="107">
        <f t="shared" si="4"/>
        <v>11138.04</v>
      </c>
      <c r="Q24" s="107">
        <f t="shared" si="4"/>
        <v>156.61999999999998</v>
      </c>
      <c r="R24" s="107">
        <f t="shared" si="4"/>
        <v>13.320000000000002</v>
      </c>
      <c r="S24" s="107">
        <f t="shared" si="4"/>
        <v>12343.679999999998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41968</v>
      </c>
      <c r="O29" s="127">
        <v>122734.26486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113824.53265000001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41968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52" sqref="E52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0" t="s">
        <v>118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6" t="s">
        <v>40</v>
      </c>
      <c r="B28" s="142" t="s">
        <v>51</v>
      </c>
      <c r="C28" s="143"/>
      <c r="D28" s="153" t="s">
        <v>28</v>
      </c>
      <c r="E28" s="153"/>
      <c r="F28" s="147" t="s">
        <v>29</v>
      </c>
      <c r="G28" s="158"/>
      <c r="H28" s="154" t="s">
        <v>39</v>
      </c>
      <c r="I28" s="147"/>
      <c r="J28" s="154" t="s">
        <v>50</v>
      </c>
      <c r="K28" s="146"/>
      <c r="L28" s="150" t="s">
        <v>45</v>
      </c>
      <c r="M28" s="151"/>
      <c r="N28" s="152"/>
      <c r="O28" s="144" t="s">
        <v>119</v>
      </c>
      <c r="P28" s="145"/>
    </row>
    <row r="29" spans="1:16" ht="45">
      <c r="A29" s="157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6"/>
      <c r="P29" s="147"/>
    </row>
    <row r="30" spans="1:16" ht="23.25" customHeight="1" thickBot="1">
      <c r="A30" s="66">
        <f>жовтень!O38</f>
        <v>0</v>
      </c>
      <c r="B30" s="73">
        <v>260.5</v>
      </c>
      <c r="C30" s="73">
        <v>450.34</v>
      </c>
      <c r="D30" s="74">
        <v>20309.73</v>
      </c>
      <c r="E30" s="74">
        <v>3797.84</v>
      </c>
      <c r="F30" s="75">
        <v>3361.19</v>
      </c>
      <c r="G30" s="76">
        <v>1754.81</v>
      </c>
      <c r="H30" s="76">
        <v>68712.6</v>
      </c>
      <c r="I30" s="76">
        <v>78995.26</v>
      </c>
      <c r="J30" s="76">
        <v>1810.4</v>
      </c>
      <c r="K30" s="96">
        <v>1290.64</v>
      </c>
      <c r="L30" s="97">
        <v>94454.42</v>
      </c>
      <c r="M30" s="77">
        <v>86288.89</v>
      </c>
      <c r="N30" s="78">
        <v>-8165.530000000013</v>
      </c>
      <c r="O30" s="148">
        <v>122734.26486</v>
      </c>
      <c r="P30" s="14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3" t="s">
        <v>47</v>
      </c>
      <c r="P31" s="15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113824.53265000001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341742.53</v>
      </c>
      <c r="F47" s="1" t="s">
        <v>25</v>
      </c>
      <c r="G47" s="8"/>
      <c r="H47" s="15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70313.6</v>
      </c>
      <c r="G48" s="8"/>
      <c r="H48" s="15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-1132.05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963.92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5830.7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6573.91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2709.8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1720.880000000062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428723.29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3" sqref="D33:E33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67</v>
      </c>
      <c r="O1" s="132"/>
      <c r="P1" s="132"/>
      <c r="Q1" s="132"/>
      <c r="R1" s="132"/>
      <c r="S1" s="133"/>
    </row>
    <row r="2" spans="1:19" ht="16.5" thickBot="1">
      <c r="A2" s="134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7">
        <f>'[1]лютий'!$D$142</f>
        <v>121970.53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74</v>
      </c>
      <c r="O1" s="132"/>
      <c r="P1" s="132"/>
      <c r="Q1" s="132"/>
      <c r="R1" s="132"/>
      <c r="S1" s="133"/>
    </row>
    <row r="2" spans="1:19" ht="16.5" thickBot="1">
      <c r="A2" s="134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7">
        <f>'[1]березень'!$D$142</f>
        <v>114985.02570999999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79</v>
      </c>
      <c r="O1" s="132"/>
      <c r="P1" s="132"/>
      <c r="Q1" s="132"/>
      <c r="R1" s="132"/>
      <c r="S1" s="133"/>
    </row>
    <row r="2" spans="1:19" ht="16.5" thickBot="1">
      <c r="A2" s="134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4" t="s">
        <v>41</v>
      </c>
      <c r="O28" s="124"/>
      <c r="P28" s="124"/>
      <c r="Q28" s="12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6" t="s">
        <v>34</v>
      </c>
      <c r="O29" s="126"/>
      <c r="P29" s="126"/>
      <c r="Q29" s="126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7">
        <f>'[1]квітень'!$D$142</f>
        <v>123251.48</v>
      </c>
      <c r="P30" s="127"/>
      <c r="Q30" s="127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7"/>
      <c r="P31" s="127"/>
      <c r="Q31" s="127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8" t="s">
        <v>56</v>
      </c>
      <c r="P33" s="119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57</v>
      </c>
      <c r="P34" s="120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60</v>
      </c>
      <c r="P35" s="122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35</v>
      </c>
      <c r="O38" s="124"/>
      <c r="P38" s="124"/>
      <c r="Q38" s="12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3">
        <v>0</v>
      </c>
      <c r="P40" s="123"/>
      <c r="Q40" s="123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3"/>
      <c r="P41" s="123"/>
      <c r="Q41" s="123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84</v>
      </c>
      <c r="O1" s="132"/>
      <c r="P1" s="132"/>
      <c r="Q1" s="132"/>
      <c r="R1" s="132"/>
      <c r="S1" s="133"/>
    </row>
    <row r="2" spans="1:19" ht="16.5" thickBot="1">
      <c r="A2" s="134" t="s">
        <v>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7">
        <f>'[1]травень'!$D$142</f>
        <v>118982.48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89</v>
      </c>
      <c r="O1" s="132"/>
      <c r="P1" s="132"/>
      <c r="Q1" s="132"/>
      <c r="R1" s="132"/>
      <c r="S1" s="133"/>
    </row>
    <row r="2" spans="1:19" ht="16.5" thickBot="1">
      <c r="A2" s="134" t="s">
        <v>90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41821</v>
      </c>
      <c r="O28" s="127">
        <f>'[1]червень'!$D$143</f>
        <v>117976.29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41821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94</v>
      </c>
      <c r="O1" s="132"/>
      <c r="P1" s="132"/>
      <c r="Q1" s="132"/>
      <c r="R1" s="132"/>
      <c r="S1" s="133"/>
    </row>
    <row r="2" spans="1:19" ht="16.5" thickBot="1">
      <c r="A2" s="134" t="s">
        <v>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41852</v>
      </c>
      <c r="O32" s="127">
        <f>'[1]липень'!$D$143</f>
        <v>120856.76109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41852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99</v>
      </c>
      <c r="O1" s="132"/>
      <c r="P1" s="132"/>
      <c r="Q1" s="132"/>
      <c r="R1" s="132"/>
      <c r="S1" s="133"/>
    </row>
    <row r="2" spans="1:19" ht="16.5" thickBot="1">
      <c r="A2" s="134" t="s">
        <v>100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41883</v>
      </c>
      <c r="O29" s="127">
        <f>'[1]серпень'!$D$143</f>
        <v>127799.14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41883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104</v>
      </c>
      <c r="O1" s="132"/>
      <c r="P1" s="132"/>
      <c r="Q1" s="132"/>
      <c r="R1" s="132"/>
      <c r="S1" s="133"/>
    </row>
    <row r="2" spans="1:19" ht="16.5" thickBot="1">
      <c r="A2" s="134" t="s">
        <v>105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4" t="s">
        <v>41</v>
      </c>
      <c r="O29" s="124"/>
      <c r="P29" s="124"/>
      <c r="Q29" s="124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6" t="s">
        <v>34</v>
      </c>
      <c r="O30" s="126"/>
      <c r="P30" s="126"/>
      <c r="Q30" s="126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>
        <v>41913</v>
      </c>
      <c r="O31" s="127">
        <f>'[1]вересень'!$D$143</f>
        <v>121201.10921</v>
      </c>
      <c r="P31" s="127"/>
      <c r="Q31" s="127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/>
      <c r="O32" s="127"/>
      <c r="P32" s="127"/>
      <c r="Q32" s="127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8" t="s">
        <v>56</v>
      </c>
      <c r="P34" s="119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57</v>
      </c>
      <c r="P35" s="120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60</v>
      </c>
      <c r="P36" s="122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35</v>
      </c>
      <c r="O39" s="124"/>
      <c r="P39" s="124"/>
      <c r="Q39" s="124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36</v>
      </c>
      <c r="O40" s="125"/>
      <c r="P40" s="125"/>
      <c r="Q40" s="125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>
        <v>41913</v>
      </c>
      <c r="O41" s="123">
        <v>0</v>
      </c>
      <c r="P41" s="123"/>
      <c r="Q41" s="123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/>
      <c r="O42" s="123"/>
      <c r="P42" s="123"/>
      <c r="Q42" s="123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2014-11-25T09:20:10Z</dcterms:modified>
  <cp:category/>
  <cp:version/>
  <cp:contentType/>
  <cp:contentStatus/>
</cp:coreProperties>
</file>